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-105" yWindow="-105" windowWidth="19440" windowHeight="11760"/>
  </bookViews>
  <sheets>
    <sheet name="на 01.01.2022" sheetId="15" r:id="rId1"/>
  </sheets>
  <definedNames>
    <definedName name="_xlnm.Print_Area" localSheetId="0">'на 01.01.2022'!$A$1:$U$7</definedName>
  </definedNames>
  <calcPr calcId="144525" iterate="1"/>
</workbook>
</file>

<file path=xl/calcChain.xml><?xml version="1.0" encoding="utf-8"?>
<calcChain xmlns="http://schemas.openxmlformats.org/spreadsheetml/2006/main">
  <c r="H7" i="15" l="1"/>
  <c r="Q7" i="15" s="1"/>
  <c r="E7" i="15"/>
  <c r="B7" i="15"/>
  <c r="O8" i="15" l="1"/>
  <c r="N8" i="15"/>
  <c r="P8" i="15"/>
  <c r="M8" i="15"/>
  <c r="L8" i="15"/>
  <c r="B8" i="15" l="1"/>
  <c r="I8" i="15"/>
  <c r="G8" i="15"/>
  <c r="T8" i="15" s="1"/>
  <c r="D8" i="15" l="1"/>
  <c r="F8" i="15"/>
  <c r="J8" i="15"/>
  <c r="E8" i="15"/>
  <c r="C8" i="15"/>
  <c r="S8" i="15" l="1"/>
  <c r="R8" i="15" s="1"/>
  <c r="H8" i="15"/>
  <c r="K8" i="15" l="1"/>
  <c r="Q8" i="15" s="1"/>
</calcChain>
</file>

<file path=xl/sharedStrings.xml><?xml version="1.0" encoding="utf-8"?>
<sst xmlns="http://schemas.openxmlformats.org/spreadsheetml/2006/main" count="15" uniqueCount="15">
  <si>
    <t>ИНФОРМАЦИЯ</t>
  </si>
  <si>
    <t>Наименование мероприятия (объекта)</t>
  </si>
  <si>
    <t>местные бюджеты</t>
  </si>
  <si>
    <t>внебюджетные источники</t>
  </si>
  <si>
    <t xml:space="preserve">ИТОГО по Госпрограмме </t>
  </si>
  <si>
    <t>% исполнение</t>
  </si>
  <si>
    <t>Исполнение</t>
  </si>
  <si>
    <t>На 01.01.2022 г. заключены и профинансированы следующие договоры: 
- между ООО «Радуга плюс» и Миндортрансом РТ подготовку и создание печатной продукции от 18.03.2021 г. № 5/21 на сумму 135,3 тыс. рублей на проведение Республиканского Чемпионата по авто многоборью «Авто-Леди»;
- между Дансюрюн Д.Д. и Миндортрансом РТ на создание социальных роликов по тематике ПДД на сумму 130,0 тыс. рублей, профинансировано 100%; 
- между ООО «Центр рекламных услуг» и Миндортрансом РТ на размещение социальных роликов на рекламных щитах ост. Почты, ул. Ленина по тематике ПДД на сумму 113,7 тыс. рублей;
- между ИП Журавлев В.В. (Городок) и Миндортрансом РТ на выполнение работ/услуг по ПДД от 23.09.2021 г. № 12/21 на сумму 100,0 тыс. рублей;
- между ИП Шыырап Ш.М. на выполнение работ, услуг по ПДД от 17.12.2021 г. № 29 ИП на сумму 15,4 тыс.рублей.</t>
  </si>
  <si>
    <t>Подготовка и создание  информационнопропагандистких телерадиопрограмм для участников дорожного движения, в целях последующего их размещения на телевизионных каналах, радиостанциях. Организация в печатных средствах массовой информации социальных рубрик и выпуск специализированной печатной продукции по безопасности дорожного движения.</t>
  </si>
  <si>
    <t>Факт 2021 г. (кассовые расходы)</t>
  </si>
  <si>
    <t>Лимиты 2022 г.</t>
  </si>
  <si>
    <t>Лимиты 2023 г.</t>
  </si>
  <si>
    <t>Лимиты 2024 г.</t>
  </si>
  <si>
    <t>План 2021 г.</t>
  </si>
  <si>
    <t>о финансировании мероприятия по пропаганде и СМИ БДД подпрограммы "Повышение безопасности дорожного движения на 2017-2024 годы" государственной программы "Развитие транспортной системы Республики Тыва на 2017-2024 годы", тыс.рублей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</si>
</sst>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" fillId="0" borderId="0"/>
  </cellStyleXfs>
  <cellXfs count="38">
    <xf numFmtId="0" fontId="0" fillId="0" borderId="0" xfId="0"/>
    <xf numFmtId="0" fontId="7" fillId="2" borderId="0" xfId="0" applyFont="1" applyFill="1"/>
    <xf numFmtId="165" fontId="7" fillId="2" borderId="0" xfId="0" applyNumberFormat="1" applyFont="1" applyFill="1"/>
    <xf numFmtId="0" fontId="6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Fill="1"/>
    <xf numFmtId="165" fontId="7" fillId="3" borderId="0" xfId="0" applyNumberFormat="1" applyFont="1" applyFill="1"/>
    <xf numFmtId="0" fontId="6" fillId="0" borderId="0" xfId="0" applyFont="1" applyFill="1"/>
    <xf numFmtId="164" fontId="2" fillId="0" borderId="0" xfId="0" applyNumberFormat="1" applyFont="1" applyFill="1"/>
    <xf numFmtId="0" fontId="2" fillId="0" borderId="0" xfId="0" applyFont="1" applyFill="1"/>
    <xf numFmtId="165" fontId="7" fillId="0" borderId="0" xfId="0" applyNumberFormat="1" applyFont="1" applyFill="1"/>
    <xf numFmtId="165" fontId="2" fillId="0" borderId="0" xfId="0" applyNumberFormat="1" applyFont="1" applyFill="1"/>
    <xf numFmtId="165" fontId="4" fillId="2" borderId="2" xfId="0" applyNumberFormat="1" applyFont="1" applyFill="1" applyBorder="1" applyAlignment="1">
      <alignment horizontal="center" vertical="top" wrapText="1"/>
    </xf>
    <xf numFmtId="165" fontId="4" fillId="0" borderId="2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top" wrapText="1"/>
    </xf>
    <xf numFmtId="165" fontId="2" fillId="0" borderId="11" xfId="0" applyNumberFormat="1" applyFont="1" applyFill="1" applyBorder="1" applyAlignment="1">
      <alignment horizontal="center" vertical="top" wrapText="1"/>
    </xf>
    <xf numFmtId="165" fontId="2" fillId="0" borderId="12" xfId="0" applyNumberFormat="1" applyFont="1" applyFill="1" applyBorder="1" applyAlignment="1">
      <alignment horizontal="center" vertical="top" wrapText="1"/>
    </xf>
    <xf numFmtId="165" fontId="2" fillId="0" borderId="13" xfId="0" applyNumberFormat="1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center" vertical="top" wrapText="1"/>
    </xf>
    <xf numFmtId="165" fontId="2" fillId="0" borderId="14" xfId="0" applyNumberFormat="1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2 2" xfId="3"/>
    <cellStyle name="Обычный 2 3" xfId="4"/>
    <cellStyle name="Обычный 2 4" xfId="5"/>
    <cellStyle name="Обычный 3" xfId="6"/>
    <cellStyle name="Обычный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Z12"/>
  <sheetViews>
    <sheetView tabSelected="1" view="pageBreakPreview" zoomScale="70" zoomScaleSheetLayoutView="70" workbookViewId="0">
      <pane ySplit="6" topLeftCell="A7" activePane="bottomLeft" state="frozen"/>
      <selection pane="bottomLeft" activeCell="A26" sqref="A25:A26"/>
    </sheetView>
  </sheetViews>
  <sheetFormatPr defaultColWidth="9.140625" defaultRowHeight="12.75" x14ac:dyDescent="0.2"/>
  <cols>
    <col min="1" max="1" width="51" style="1" customWidth="1"/>
    <col min="2" max="2" width="15" style="1" customWidth="1"/>
    <col min="3" max="3" width="14.5703125" style="1" hidden="1" customWidth="1"/>
    <col min="4" max="4" width="13.28515625" style="1" hidden="1" customWidth="1"/>
    <col min="5" max="5" width="14.42578125" style="5" hidden="1" customWidth="1"/>
    <col min="6" max="6" width="13.85546875" style="5" hidden="1" customWidth="1"/>
    <col min="7" max="7" width="13.5703125" style="5" hidden="1" customWidth="1"/>
    <col min="8" max="8" width="17.28515625" style="1" hidden="1" customWidth="1"/>
    <col min="9" max="9" width="17.7109375" style="1" hidden="1" customWidth="1"/>
    <col min="10" max="10" width="16.42578125" style="1" hidden="1" customWidth="1"/>
    <col min="11" max="11" width="17.140625" style="1" customWidth="1"/>
    <col min="12" max="12" width="16.42578125" style="1" hidden="1" customWidth="1"/>
    <col min="13" max="13" width="13" style="1" hidden="1" customWidth="1"/>
    <col min="14" max="14" width="14.28515625" style="1" hidden="1" customWidth="1"/>
    <col min="15" max="15" width="14" style="1" hidden="1" customWidth="1"/>
    <col min="16" max="16" width="12.140625" style="1" hidden="1" customWidth="1"/>
    <col min="17" max="17" width="11.85546875" style="3" customWidth="1"/>
    <col min="18" max="18" width="16.85546875" style="1" customWidth="1"/>
    <col min="19" max="19" width="14.5703125" style="1" customWidth="1"/>
    <col min="20" max="20" width="13.28515625" style="1" customWidth="1"/>
    <col min="21" max="21" width="108.28515625" style="1" customWidth="1"/>
    <col min="22" max="22" width="9.140625" style="1"/>
    <col min="23" max="23" width="9.28515625" style="1" bestFit="1" customWidth="1"/>
    <col min="24" max="16384" width="9.140625" style="1"/>
  </cols>
  <sheetData>
    <row r="1" spans="1:26" x14ac:dyDescent="0.2">
      <c r="A1" s="9"/>
      <c r="B1" s="9"/>
      <c r="C1" s="9"/>
      <c r="D1" s="11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7"/>
      <c r="R1" s="9"/>
      <c r="S1" s="9"/>
      <c r="T1" s="9"/>
      <c r="U1" s="5"/>
    </row>
    <row r="2" spans="1:26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6" x14ac:dyDescent="0.2">
      <c r="A3" s="17" t="s">
        <v>14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6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6" ht="15" customHeight="1" thickBot="1" x14ac:dyDescent="0.25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7"/>
      <c r="R5" s="5"/>
      <c r="S5" s="5"/>
      <c r="T5" s="5"/>
      <c r="U5" s="5"/>
    </row>
    <row r="6" spans="1:26" ht="12.75" customHeight="1" thickBot="1" x14ac:dyDescent="0.25">
      <c r="A6" s="30" t="s">
        <v>1</v>
      </c>
      <c r="B6" s="31" t="s">
        <v>13</v>
      </c>
      <c r="C6" s="32"/>
      <c r="D6" s="32"/>
      <c r="E6" s="32"/>
      <c r="F6" s="32"/>
      <c r="G6" s="32"/>
      <c r="H6" s="32"/>
      <c r="I6" s="32"/>
      <c r="J6" s="32"/>
      <c r="K6" s="33" t="s">
        <v>9</v>
      </c>
      <c r="L6" s="22"/>
      <c r="M6" s="33" t="s">
        <v>2</v>
      </c>
      <c r="N6" s="34"/>
      <c r="O6" s="33" t="s">
        <v>3</v>
      </c>
      <c r="P6" s="22"/>
      <c r="Q6" s="35" t="s">
        <v>5</v>
      </c>
      <c r="R6" s="36" t="s">
        <v>10</v>
      </c>
      <c r="S6" s="36" t="s">
        <v>11</v>
      </c>
      <c r="T6" s="36" t="s">
        <v>12</v>
      </c>
      <c r="U6" s="37" t="s">
        <v>6</v>
      </c>
    </row>
    <row r="7" spans="1:26" ht="143.25" customHeight="1" thickBot="1" x14ac:dyDescent="0.25">
      <c r="A7" s="26" t="s">
        <v>8</v>
      </c>
      <c r="B7" s="23">
        <f>+C7+O7</f>
        <v>600</v>
      </c>
      <c r="C7" s="24">
        <v>600</v>
      </c>
      <c r="D7" s="24">
        <v>0</v>
      </c>
      <c r="E7" s="24">
        <f t="shared" ref="E7" si="0">+F7+G7</f>
        <v>100</v>
      </c>
      <c r="F7" s="24">
        <v>100</v>
      </c>
      <c r="G7" s="24">
        <v>0</v>
      </c>
      <c r="H7" s="24">
        <f t="shared" ref="H7" si="1">++I7+J7</f>
        <v>600</v>
      </c>
      <c r="I7" s="24">
        <v>600</v>
      </c>
      <c r="J7" s="24">
        <v>0</v>
      </c>
      <c r="K7" s="27">
        <v>494.44213000000002</v>
      </c>
      <c r="L7" s="24">
        <v>0</v>
      </c>
      <c r="M7" s="24">
        <v>0</v>
      </c>
      <c r="N7" s="24">
        <v>0</v>
      </c>
      <c r="O7" s="24">
        <v>0</v>
      </c>
      <c r="P7" s="25">
        <v>0</v>
      </c>
      <c r="Q7" s="28">
        <f>+K7/H7*100</f>
        <v>82.407021666666665</v>
      </c>
      <c r="R7" s="23">
        <v>600</v>
      </c>
      <c r="S7" s="24">
        <v>600</v>
      </c>
      <c r="T7" s="25">
        <v>600</v>
      </c>
      <c r="U7" s="29" t="s">
        <v>7</v>
      </c>
      <c r="Z7" s="4"/>
    </row>
    <row r="8" spans="1:26" ht="13.5" hidden="1" x14ac:dyDescent="0.2">
      <c r="A8" s="21" t="s">
        <v>4</v>
      </c>
      <c r="B8" s="12" t="e">
        <f>#REF!+#REF!+#REF!</f>
        <v>#REF!</v>
      </c>
      <c r="C8" s="12" t="e">
        <f>+#REF!+#REF!+#REF!</f>
        <v>#REF!</v>
      </c>
      <c r="D8" s="12" t="e">
        <f>+#REF!+#REF!+#REF!</f>
        <v>#REF!</v>
      </c>
      <c r="E8" s="13" t="e">
        <f>+#REF!+#REF!+#REF!</f>
        <v>#REF!</v>
      </c>
      <c r="F8" s="13" t="e">
        <f>+#REF!+#REF!+#REF!</f>
        <v>#REF!</v>
      </c>
      <c r="G8" s="13" t="e">
        <f>+#REF!+#REF!+#REF!</f>
        <v>#REF!</v>
      </c>
      <c r="H8" s="12" t="e">
        <f>+#REF!+#REF!+#REF!</f>
        <v>#REF!</v>
      </c>
      <c r="I8" s="12" t="e">
        <f>+#REF!+#REF!+#REF!</f>
        <v>#REF!</v>
      </c>
      <c r="J8" s="12" t="e">
        <f>+#REF!+#REF!+#REF!</f>
        <v>#REF!</v>
      </c>
      <c r="K8" s="12" t="e">
        <f>+#REF!+#REF!+#REF!</f>
        <v>#REF!</v>
      </c>
      <c r="L8" s="12" t="e">
        <f>+#REF!+#REF!+#REF!</f>
        <v>#REF!</v>
      </c>
      <c r="M8" s="12" t="e">
        <f>+#REF!+#REF!+#REF!</f>
        <v>#REF!</v>
      </c>
      <c r="N8" s="12" t="e">
        <f>+#REF!+#REF!+#REF!</f>
        <v>#REF!</v>
      </c>
      <c r="O8" s="12" t="e">
        <f>+#REF!+#REF!+#REF!</f>
        <v>#REF!</v>
      </c>
      <c r="P8" s="14" t="e">
        <f>+#REF!+#REF!+#REF!</f>
        <v>#REF!</v>
      </c>
      <c r="Q8" s="15" t="e">
        <f>+K8/E8*100</f>
        <v>#REF!</v>
      </c>
      <c r="R8" s="12" t="e">
        <f t="shared" ref="R8" si="2">+S8+T8</f>
        <v>#REF!</v>
      </c>
      <c r="S8" s="12" t="e">
        <f>+F8-#REF!</f>
        <v>#REF!</v>
      </c>
      <c r="T8" s="12" t="e">
        <f>+G8-L8</f>
        <v>#REF!</v>
      </c>
      <c r="U8" s="16"/>
    </row>
    <row r="11" spans="1:26" x14ac:dyDescent="0.2">
      <c r="B11" s="2"/>
      <c r="C11" s="2"/>
      <c r="D11" s="2"/>
      <c r="E11" s="10"/>
      <c r="F11" s="10"/>
      <c r="G11" s="10"/>
      <c r="H11" s="2"/>
      <c r="I11" s="2"/>
      <c r="J11" s="2"/>
      <c r="K11" s="2"/>
      <c r="L11" s="2"/>
      <c r="M11" s="2"/>
      <c r="N11" s="2"/>
      <c r="O11" s="2"/>
      <c r="P11" s="2"/>
      <c r="R11" s="2"/>
      <c r="S11" s="2"/>
      <c r="T11" s="2"/>
    </row>
    <row r="12" spans="1:26" x14ac:dyDescent="0.2">
      <c r="B12" s="6"/>
      <c r="C12" s="2"/>
    </row>
  </sheetData>
  <mergeCells count="8">
    <mergeCell ref="A2:U2"/>
    <mergeCell ref="A3:U3"/>
    <mergeCell ref="A4:U4"/>
    <mergeCell ref="B5:P5"/>
    <mergeCell ref="B6:J6"/>
    <mergeCell ref="K6:L6"/>
    <mergeCell ref="M6:N6"/>
    <mergeCell ref="O6:P6"/>
  </mergeCells>
  <pageMargins left="0.19685039370078741" right="0" top="0" bottom="0" header="0.31496062992125984" footer="0.31496062992125984"/>
  <pageSetup paperSize="9" scale="3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01.01.2022</vt:lpstr>
      <vt:lpstr>'на 01.01.2022'!Область_печати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2022-02-10T10:38:36Z</dcterms:modified>
</cp:coreProperties>
</file>